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65" yWindow="-465" windowWidth="1980" windowHeight="11760"/>
  </bookViews>
  <sheets>
    <sheet name="Sheet1" sheetId="1" r:id="rId1"/>
  </sheets>
  <calcPr calcId="145621" concurrentCalc="0"/>
</workbook>
</file>

<file path=xl/calcChain.xml><?xml version="1.0" encoding="utf-8"?>
<calcChain xmlns="http://schemas.openxmlformats.org/spreadsheetml/2006/main">
  <c r="L14" i="1" l="1"/>
  <c r="S14" i="1"/>
  <c r="Z14" i="1"/>
  <c r="AG14" i="1"/>
  <c r="AN14" i="1"/>
  <c r="AU14" i="1"/>
  <c r="AV14" i="1"/>
  <c r="AW14" i="1"/>
  <c r="AX14" i="1"/>
  <c r="E14" i="1"/>
  <c r="L7" i="1"/>
  <c r="S7" i="1"/>
  <c r="Z7" i="1"/>
  <c r="AG7" i="1"/>
  <c r="AN7" i="1"/>
  <c r="AU7" i="1"/>
  <c r="AV7" i="1"/>
  <c r="AW7" i="1"/>
  <c r="AX7" i="1"/>
  <c r="E7" i="1"/>
  <c r="L12" i="1"/>
  <c r="S12" i="1"/>
  <c r="Z12" i="1"/>
  <c r="AG12" i="1"/>
  <c r="AN12" i="1"/>
  <c r="AU12" i="1"/>
  <c r="AV12" i="1"/>
  <c r="AW12" i="1"/>
  <c r="AX12" i="1"/>
  <c r="L4" i="1"/>
  <c r="S4" i="1"/>
  <c r="Z4" i="1"/>
  <c r="AG4" i="1"/>
  <c r="AN4" i="1"/>
  <c r="AU4" i="1"/>
  <c r="AV4" i="1"/>
  <c r="AW4" i="1"/>
  <c r="AX4" i="1"/>
  <c r="L8" i="1"/>
  <c r="S8" i="1"/>
  <c r="Z8" i="1"/>
  <c r="AG8" i="1"/>
  <c r="AN8" i="1"/>
  <c r="AU8" i="1"/>
  <c r="AV8" i="1"/>
  <c r="AW8" i="1"/>
  <c r="AX8" i="1"/>
  <c r="L13" i="1"/>
  <c r="S13" i="1"/>
  <c r="Z13" i="1"/>
  <c r="AG13" i="1"/>
  <c r="AN13" i="1"/>
  <c r="AU13" i="1"/>
  <c r="AV13" i="1"/>
  <c r="AW13" i="1"/>
  <c r="AX13" i="1"/>
  <c r="L6" i="1"/>
  <c r="S6" i="1"/>
  <c r="Z6" i="1"/>
  <c r="AG6" i="1"/>
  <c r="AN6" i="1"/>
  <c r="AU6" i="1"/>
  <c r="AV6" i="1"/>
  <c r="AW6" i="1"/>
  <c r="AX6" i="1"/>
  <c r="L9" i="1"/>
  <c r="S9" i="1"/>
  <c r="Z9" i="1"/>
  <c r="AG9" i="1"/>
  <c r="AN9" i="1"/>
  <c r="AU9" i="1"/>
  <c r="AV9" i="1"/>
  <c r="AW9" i="1"/>
  <c r="AX9" i="1"/>
  <c r="L2" i="1"/>
  <c r="S2" i="1"/>
  <c r="Z2" i="1"/>
  <c r="AG2" i="1"/>
  <c r="AN2" i="1"/>
  <c r="AU2" i="1"/>
  <c r="AV2" i="1"/>
  <c r="AW2" i="1"/>
  <c r="AX2" i="1"/>
  <c r="L10" i="1"/>
  <c r="S10" i="1"/>
  <c r="Z10" i="1"/>
  <c r="AG10" i="1"/>
  <c r="AN10" i="1"/>
  <c r="AU10" i="1"/>
  <c r="AV10" i="1"/>
  <c r="AW10" i="1"/>
  <c r="AX10" i="1"/>
  <c r="L11" i="1"/>
  <c r="S11" i="1"/>
  <c r="Z11" i="1"/>
  <c r="AG11" i="1"/>
  <c r="AN11" i="1"/>
  <c r="AU11" i="1"/>
  <c r="AV11" i="1"/>
  <c r="AW11" i="1"/>
  <c r="AX11" i="1"/>
  <c r="L3" i="1"/>
  <c r="S3" i="1"/>
  <c r="Z3" i="1"/>
  <c r="AG3" i="1"/>
  <c r="AN3" i="1"/>
  <c r="AU3" i="1"/>
  <c r="AV3" i="1"/>
  <c r="AW3" i="1"/>
  <c r="AX3" i="1"/>
  <c r="AW5" i="1"/>
  <c r="L5" i="1"/>
  <c r="S5" i="1"/>
  <c r="Z5" i="1"/>
  <c r="AG5" i="1"/>
  <c r="AN5" i="1"/>
  <c r="AU5" i="1"/>
  <c r="AV5" i="1"/>
  <c r="AX5" i="1"/>
  <c r="E3" i="1"/>
  <c r="E4" i="1"/>
  <c r="E11" i="1"/>
  <c r="E10" i="1"/>
  <c r="E13" i="1"/>
  <c r="E6" i="1"/>
  <c r="E8" i="1"/>
  <c r="E5" i="1"/>
  <c r="E2" i="1"/>
  <c r="E9" i="1"/>
  <c r="E12" i="1"/>
</calcChain>
</file>

<file path=xl/sharedStrings.xml><?xml version="1.0" encoding="utf-8"?>
<sst xmlns="http://schemas.openxmlformats.org/spreadsheetml/2006/main" count="76" uniqueCount="41">
  <si>
    <t>Alias</t>
  </si>
  <si>
    <t>Misses</t>
  </si>
  <si>
    <t>M-Safety</t>
  </si>
  <si>
    <t>Total Time</t>
  </si>
  <si>
    <t>Bonus</t>
  </si>
  <si>
    <t>Category</t>
  </si>
  <si>
    <t>Stage 1 Raw Time</t>
  </si>
  <si>
    <t>Stage 2 Raw Time</t>
  </si>
  <si>
    <t>Stage 3 Raw Time</t>
  </si>
  <si>
    <t>Stage 4 Raw Time</t>
  </si>
  <si>
    <t>Stage 5 Raw Time</t>
  </si>
  <si>
    <t>Stage 6 Raw Time</t>
  </si>
  <si>
    <t>Match Final</t>
  </si>
  <si>
    <t>Category Final</t>
  </si>
  <si>
    <t>Match Finals</t>
  </si>
  <si>
    <t>Total Rank Points</t>
  </si>
  <si>
    <t>Rank</t>
  </si>
  <si>
    <t>Penalties</t>
  </si>
  <si>
    <t>Duelist</t>
  </si>
  <si>
    <t>Vaquero Dan</t>
  </si>
  <si>
    <t>Bigfoot Jim</t>
  </si>
  <si>
    <t>Silver Senior</t>
  </si>
  <si>
    <t>Corkscrew Tom</t>
  </si>
  <si>
    <t>Frontier Cartridge Deulist</t>
  </si>
  <si>
    <t>Sundown Charlie</t>
  </si>
  <si>
    <t xml:space="preserve">Senior </t>
  </si>
  <si>
    <t>Gun Powder John</t>
  </si>
  <si>
    <t>Wrangler</t>
  </si>
  <si>
    <t>Elder Statesman</t>
  </si>
  <si>
    <t>Lady Senior</t>
  </si>
  <si>
    <t>Wyoming Schoolmarm</t>
  </si>
  <si>
    <t>Whistle Stop Jim</t>
  </si>
  <si>
    <t>Jesse's Sister</t>
  </si>
  <si>
    <t>Lady Silver Senior</t>
  </si>
  <si>
    <t>Marshlan</t>
  </si>
  <si>
    <t>Deulist</t>
  </si>
  <si>
    <t>Hopalong Jim</t>
  </si>
  <si>
    <t>Raw Time</t>
  </si>
  <si>
    <t>Wichita Wayne</t>
  </si>
  <si>
    <t>Cactus Whiskey</t>
  </si>
  <si>
    <t>Winding Creek Steve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</si>
</sst>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48"/>
      <name val="Arial"/>
      <family val="2"/>
    </font>
    <font>
      <sz val="10"/>
      <name val="Arial"/>
    </font>
    <font>
      <b/>
      <sz val="8"/>
      <color indexed="1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0" fillId="0" borderId="0" xfId="0" applyAlignment="1"/>
    <xf numFmtId="2" fontId="0" fillId="0" borderId="2" xfId="0" applyNumberFormat="1" applyBorder="1"/>
    <xf numFmtId="2" fontId="0" fillId="0" borderId="0" xfId="0" applyNumberFormat="1"/>
    <xf numFmtId="2" fontId="6" fillId="0" borderId="3" xfId="0" applyNumberFormat="1" applyFont="1" applyBorder="1"/>
    <xf numFmtId="2" fontId="0" fillId="0" borderId="1" xfId="0" applyNumberFormat="1" applyBorder="1"/>
    <xf numFmtId="2" fontId="0" fillId="0" borderId="4" xfId="0" applyNumberFormat="1" applyBorder="1"/>
    <xf numFmtId="0" fontId="0" fillId="0" borderId="5" xfId="0" applyBorder="1"/>
    <xf numFmtId="0" fontId="1" fillId="0" borderId="0" xfId="0" applyFont="1" applyAlignment="1">
      <alignment horizontal="center" textRotation="90"/>
    </xf>
    <xf numFmtId="0" fontId="2" fillId="0" borderId="6" xfId="0" applyFont="1" applyBorder="1" applyAlignment="1">
      <alignment horizontal="center" textRotation="90" wrapText="1"/>
    </xf>
    <xf numFmtId="2" fontId="2" fillId="2" borderId="6" xfId="0" applyNumberFormat="1" applyFont="1" applyFill="1" applyBorder="1" applyAlignment="1">
      <alignment horizontal="center" textRotation="90" wrapText="1"/>
    </xf>
    <xf numFmtId="0" fontId="4" fillId="0" borderId="6" xfId="0" applyFont="1" applyBorder="1" applyAlignment="1">
      <alignment horizontal="center" textRotation="90" wrapText="1"/>
    </xf>
    <xf numFmtId="0" fontId="5" fillId="0" borderId="6" xfId="0" applyFont="1" applyBorder="1" applyAlignment="1">
      <alignment horizontal="center" textRotation="90" wrapText="1"/>
    </xf>
    <xf numFmtId="0" fontId="7" fillId="3" borderId="6" xfId="0" applyFont="1" applyFill="1" applyBorder="1" applyAlignment="1">
      <alignment horizontal="center" textRotation="90" wrapText="1"/>
    </xf>
    <xf numFmtId="2" fontId="2" fillId="4" borderId="6" xfId="0" applyNumberFormat="1" applyFont="1" applyFill="1" applyBorder="1" applyAlignment="1">
      <alignment horizontal="center" textRotation="90" wrapText="1"/>
    </xf>
    <xf numFmtId="2" fontId="2" fillId="2" borderId="7" xfId="0" applyNumberFormat="1" applyFont="1" applyFill="1" applyBorder="1" applyAlignment="1">
      <alignment horizontal="center" textRotation="90" wrapText="1"/>
    </xf>
    <xf numFmtId="0" fontId="7" fillId="0" borderId="6" xfId="0" applyFont="1" applyBorder="1" applyAlignment="1">
      <alignment horizontal="center" textRotation="90" wrapText="1"/>
    </xf>
    <xf numFmtId="2" fontId="2" fillId="4" borderId="8" xfId="0" applyNumberFormat="1" applyFont="1" applyFill="1" applyBorder="1" applyAlignment="1">
      <alignment horizontal="center" textRotation="90" wrapText="1"/>
    </xf>
    <xf numFmtId="2" fontId="3" fillId="5" borderId="0" xfId="0" applyNumberFormat="1" applyFont="1" applyFill="1" applyAlignment="1">
      <alignment textRotation="90" wrapText="1"/>
    </xf>
    <xf numFmtId="0" fontId="3" fillId="0" borderId="0" xfId="0" applyFont="1" applyAlignment="1">
      <alignment textRotation="90" wrapText="1"/>
    </xf>
    <xf numFmtId="0" fontId="3" fillId="6" borderId="9" xfId="0" applyFont="1" applyFill="1" applyBorder="1" applyAlignment="1">
      <alignment textRotation="90" wrapText="1"/>
    </xf>
    <xf numFmtId="0" fontId="3" fillId="7" borderId="9" xfId="0" applyFont="1" applyFill="1" applyBorder="1" applyAlignment="1">
      <alignment textRotation="90" wrapText="1"/>
    </xf>
    <xf numFmtId="2" fontId="0" fillId="0" borderId="10" xfId="0" applyNumberFormat="1" applyBorder="1"/>
    <xf numFmtId="2" fontId="2" fillId="2" borderId="7" xfId="0" applyNumberFormat="1" applyFont="1" applyFill="1" applyBorder="1" applyAlignment="1">
      <alignment horizontal="right" textRotation="90" wrapText="1"/>
    </xf>
    <xf numFmtId="2" fontId="0" fillId="0" borderId="4" xfId="0" applyNumberFormat="1" applyBorder="1" applyAlignment="1">
      <alignment horizontal="right"/>
    </xf>
    <xf numFmtId="2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4"/>
  <sheetViews>
    <sheetView tabSelected="1" zoomScale="120" zoomScaleNormal="12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F15" sqref="F15"/>
    </sheetView>
  </sheetViews>
  <sheetFormatPr defaultColWidth="8.85546875" defaultRowHeight="12.75" x14ac:dyDescent="0.2"/>
  <cols>
    <col min="1" max="1" width="20.140625" customWidth="1"/>
    <col min="2" max="2" width="21.42578125" style="4" customWidth="1"/>
    <col min="3" max="4" width="5.140625" customWidth="1"/>
    <col min="5" max="5" width="7.28515625" customWidth="1"/>
    <col min="6" max="6" width="7.28515625" style="6" customWidth="1"/>
    <col min="7" max="7" width="3" customWidth="1"/>
    <col min="8" max="8" width="3.42578125" customWidth="1"/>
    <col min="9" max="9" width="3" customWidth="1"/>
    <col min="10" max="10" width="2.42578125" customWidth="1"/>
    <col min="11" max="11" width="3" customWidth="1"/>
    <col min="12" max="12" width="8.28515625" style="6" customWidth="1"/>
    <col min="13" max="13" width="7.28515625" style="28" customWidth="1"/>
    <col min="14" max="15" width="3" customWidth="1"/>
    <col min="16" max="16" width="2.85546875" customWidth="1"/>
    <col min="17" max="17" width="2.140625" customWidth="1"/>
    <col min="18" max="18" width="3" customWidth="1"/>
    <col min="19" max="19" width="6.42578125" style="6" customWidth="1"/>
    <col min="20" max="20" width="7.28515625" style="6" customWidth="1"/>
    <col min="21" max="21" width="3" customWidth="1"/>
    <col min="22" max="22" width="2.85546875" customWidth="1"/>
    <col min="23" max="23" width="3" customWidth="1"/>
    <col min="24" max="24" width="2.42578125" customWidth="1"/>
    <col min="25" max="25" width="3" customWidth="1"/>
    <col min="26" max="26" width="6.42578125" style="6" customWidth="1"/>
    <col min="27" max="27" width="7.28515625" style="6" customWidth="1"/>
    <col min="28" max="30" width="3" customWidth="1"/>
    <col min="31" max="31" width="3.42578125" customWidth="1"/>
    <col min="32" max="32" width="3" customWidth="1"/>
    <col min="33" max="33" width="6.42578125" style="6" customWidth="1"/>
    <col min="34" max="34" width="7.28515625" style="6" customWidth="1"/>
    <col min="35" max="37" width="3" customWidth="1"/>
    <col min="38" max="38" width="2" customWidth="1"/>
    <col min="39" max="39" width="3" customWidth="1"/>
    <col min="40" max="40" width="6.42578125" style="6" customWidth="1"/>
    <col min="41" max="41" width="7.28515625" style="6" customWidth="1"/>
    <col min="42" max="42" width="3" customWidth="1"/>
    <col min="43" max="43" width="3.42578125" customWidth="1"/>
    <col min="44" max="44" width="3" customWidth="1"/>
    <col min="45" max="45" width="2.140625" customWidth="1"/>
    <col min="46" max="46" width="3" customWidth="1"/>
    <col min="47" max="47" width="6.42578125" style="6" customWidth="1"/>
    <col min="48" max="48" width="8.5703125" style="6" customWidth="1"/>
  </cols>
  <sheetData>
    <row r="1" spans="1:50" s="22" customFormat="1" ht="50.25" customHeight="1" thickBot="1" x14ac:dyDescent="0.25">
      <c r="A1" s="11" t="s">
        <v>0</v>
      </c>
      <c r="B1" s="12" t="s">
        <v>5</v>
      </c>
      <c r="C1" s="12" t="s">
        <v>13</v>
      </c>
      <c r="D1" s="12" t="s">
        <v>12</v>
      </c>
      <c r="E1" s="12" t="s">
        <v>15</v>
      </c>
      <c r="F1" s="13" t="s">
        <v>6</v>
      </c>
      <c r="G1" s="14" t="s">
        <v>1</v>
      </c>
      <c r="H1" s="14" t="s">
        <v>17</v>
      </c>
      <c r="I1" s="14" t="s">
        <v>2</v>
      </c>
      <c r="J1" s="15" t="s">
        <v>4</v>
      </c>
      <c r="K1" s="16" t="s">
        <v>16</v>
      </c>
      <c r="L1" s="17" t="s">
        <v>3</v>
      </c>
      <c r="M1" s="26" t="s">
        <v>7</v>
      </c>
      <c r="N1" s="14" t="s">
        <v>1</v>
      </c>
      <c r="O1" s="14" t="s">
        <v>17</v>
      </c>
      <c r="P1" s="14" t="s">
        <v>2</v>
      </c>
      <c r="Q1" s="15" t="s">
        <v>4</v>
      </c>
      <c r="R1" s="19" t="s">
        <v>16</v>
      </c>
      <c r="S1" s="17" t="s">
        <v>3</v>
      </c>
      <c r="T1" s="18" t="s">
        <v>8</v>
      </c>
      <c r="U1" s="14" t="s">
        <v>1</v>
      </c>
      <c r="V1" s="14" t="s">
        <v>17</v>
      </c>
      <c r="W1" s="14" t="s">
        <v>2</v>
      </c>
      <c r="X1" s="15" t="s">
        <v>4</v>
      </c>
      <c r="Y1" s="19" t="s">
        <v>16</v>
      </c>
      <c r="Z1" s="17" t="s">
        <v>3</v>
      </c>
      <c r="AA1" s="18" t="s">
        <v>9</v>
      </c>
      <c r="AB1" s="14" t="s">
        <v>1</v>
      </c>
      <c r="AC1" s="14" t="s">
        <v>17</v>
      </c>
      <c r="AD1" s="14" t="s">
        <v>2</v>
      </c>
      <c r="AE1" s="15" t="s">
        <v>4</v>
      </c>
      <c r="AF1" s="19" t="s">
        <v>16</v>
      </c>
      <c r="AG1" s="20" t="s">
        <v>3</v>
      </c>
      <c r="AH1" s="13" t="s">
        <v>10</v>
      </c>
      <c r="AI1" s="14" t="s">
        <v>1</v>
      </c>
      <c r="AJ1" s="14" t="s">
        <v>17</v>
      </c>
      <c r="AK1" s="14" t="s">
        <v>2</v>
      </c>
      <c r="AL1" s="15" t="s">
        <v>4</v>
      </c>
      <c r="AM1" s="19" t="s">
        <v>16</v>
      </c>
      <c r="AN1" s="17" t="s">
        <v>3</v>
      </c>
      <c r="AO1" s="13" t="s">
        <v>11</v>
      </c>
      <c r="AP1" s="14" t="s">
        <v>1</v>
      </c>
      <c r="AQ1" s="14" t="s">
        <v>17</v>
      </c>
      <c r="AR1" s="14" t="s">
        <v>2</v>
      </c>
      <c r="AS1" s="15" t="s">
        <v>4</v>
      </c>
      <c r="AT1" s="19" t="s">
        <v>16</v>
      </c>
      <c r="AU1" s="17" t="s">
        <v>3</v>
      </c>
      <c r="AV1" s="21" t="s">
        <v>14</v>
      </c>
      <c r="AW1" s="23" t="s">
        <v>37</v>
      </c>
      <c r="AX1" s="24" t="s">
        <v>17</v>
      </c>
    </row>
    <row r="2" spans="1:50" ht="13.5" thickBot="1" x14ac:dyDescent="0.25">
      <c r="A2" s="1" t="s">
        <v>19</v>
      </c>
      <c r="B2" s="3" t="s">
        <v>21</v>
      </c>
      <c r="C2" s="2">
        <v>1</v>
      </c>
      <c r="D2" s="2">
        <v>1</v>
      </c>
      <c r="E2" s="2">
        <f t="shared" ref="E2:E14" si="0">SUM(K2,R2,Y2,AF2,AM2,AT2)</f>
        <v>12</v>
      </c>
      <c r="F2" s="8">
        <v>25.42</v>
      </c>
      <c r="G2" s="1">
        <v>0</v>
      </c>
      <c r="H2" s="1">
        <v>0</v>
      </c>
      <c r="I2" s="1">
        <v>0</v>
      </c>
      <c r="J2" s="1">
        <v>0</v>
      </c>
      <c r="K2" s="10">
        <v>1</v>
      </c>
      <c r="L2" s="5">
        <f t="shared" ref="L2:L14" si="1">F2+(G2*5)+(H2*10)+(I2*10)-J2</f>
        <v>25.42</v>
      </c>
      <c r="M2" s="27">
        <v>24.77</v>
      </c>
      <c r="N2" s="1">
        <v>0</v>
      </c>
      <c r="O2" s="1">
        <v>0</v>
      </c>
      <c r="P2" s="1">
        <v>0</v>
      </c>
      <c r="Q2" s="1">
        <v>0</v>
      </c>
      <c r="R2" s="10">
        <v>1</v>
      </c>
      <c r="S2" s="5">
        <f t="shared" ref="S2:S14" si="2">M2+(N2*5)+(O2*10)+(P2*10)-Q2</f>
        <v>24.77</v>
      </c>
      <c r="T2" s="9">
        <v>25.65</v>
      </c>
      <c r="U2" s="1">
        <v>0</v>
      </c>
      <c r="V2" s="1">
        <v>0</v>
      </c>
      <c r="W2" s="1">
        <v>0</v>
      </c>
      <c r="X2" s="1">
        <v>0</v>
      </c>
      <c r="Y2" s="10">
        <v>2</v>
      </c>
      <c r="Z2" s="5">
        <f t="shared" ref="Z2:Z14" si="3">T2+(U2*5)+(V2*10)+(W2*10)-X2</f>
        <v>25.65</v>
      </c>
      <c r="AA2" s="9">
        <v>19.079999999999998</v>
      </c>
      <c r="AB2" s="1">
        <v>1</v>
      </c>
      <c r="AC2" s="1">
        <v>0</v>
      </c>
      <c r="AD2" s="1">
        <v>0</v>
      </c>
      <c r="AE2" s="1">
        <v>0</v>
      </c>
      <c r="AF2" s="10">
        <v>4</v>
      </c>
      <c r="AG2" s="5">
        <f t="shared" ref="AG2:AG14" si="4">AA2+(AB2*5)+(AC2*10)+(AD2*10)-AE2</f>
        <v>24.08</v>
      </c>
      <c r="AH2" s="9">
        <v>24.74</v>
      </c>
      <c r="AI2" s="1">
        <v>0</v>
      </c>
      <c r="AJ2" s="1">
        <v>0</v>
      </c>
      <c r="AK2" s="1">
        <v>0</v>
      </c>
      <c r="AL2" s="1">
        <v>0</v>
      </c>
      <c r="AM2" s="10">
        <v>2</v>
      </c>
      <c r="AN2" s="5">
        <f t="shared" ref="AN2:AN14" si="5">AH2+(AI2*5)+(AJ2*10)+(AK2*10)-AL2</f>
        <v>24.74</v>
      </c>
      <c r="AO2" s="9">
        <v>28.38</v>
      </c>
      <c r="AP2" s="1">
        <v>0</v>
      </c>
      <c r="AQ2" s="1">
        <v>0</v>
      </c>
      <c r="AR2" s="1">
        <v>0</v>
      </c>
      <c r="AS2" s="1">
        <v>0</v>
      </c>
      <c r="AT2" s="10">
        <v>2</v>
      </c>
      <c r="AU2" s="5">
        <f t="shared" ref="AU2:AU14" si="6">AO2+(AP2*5)+(AQ2*10)+(AR2*10)-AS2</f>
        <v>28.38</v>
      </c>
      <c r="AV2" s="7">
        <f t="shared" ref="AV2:AV14" si="7">SUM(L2+S2+Z2+AG2+AN2+AU2)</f>
        <v>153.04</v>
      </c>
      <c r="AW2" s="25">
        <f t="shared" ref="AW2:AW14" si="8">SUM(AO2,AH2,AA2,T2,M2,F2)</f>
        <v>148.04</v>
      </c>
      <c r="AX2" s="25">
        <f t="shared" ref="AX2:AX14" si="9">SUM(AV2-AW2)</f>
        <v>5</v>
      </c>
    </row>
    <row r="3" spans="1:50" ht="13.5" thickBot="1" x14ac:dyDescent="0.25">
      <c r="A3" s="1" t="s">
        <v>38</v>
      </c>
      <c r="B3" s="3" t="s">
        <v>28</v>
      </c>
      <c r="C3" s="2">
        <v>1</v>
      </c>
      <c r="D3" s="2">
        <v>2</v>
      </c>
      <c r="E3" s="2">
        <f t="shared" si="0"/>
        <v>15</v>
      </c>
      <c r="F3" s="8">
        <v>30.76</v>
      </c>
      <c r="G3" s="1">
        <v>0</v>
      </c>
      <c r="H3" s="1">
        <v>0</v>
      </c>
      <c r="I3" s="1">
        <v>0</v>
      </c>
      <c r="J3" s="1">
        <v>0</v>
      </c>
      <c r="K3" s="10">
        <v>3</v>
      </c>
      <c r="L3" s="5">
        <f t="shared" si="1"/>
        <v>30.76</v>
      </c>
      <c r="M3" s="27">
        <v>25.34</v>
      </c>
      <c r="N3" s="1">
        <v>0</v>
      </c>
      <c r="O3" s="1">
        <v>0</v>
      </c>
      <c r="P3" s="1">
        <v>0</v>
      </c>
      <c r="Q3" s="1">
        <v>0</v>
      </c>
      <c r="R3" s="10">
        <v>2</v>
      </c>
      <c r="S3" s="5">
        <f t="shared" si="2"/>
        <v>25.34</v>
      </c>
      <c r="T3" s="9">
        <v>26.86</v>
      </c>
      <c r="U3" s="1">
        <v>1</v>
      </c>
      <c r="V3" s="1">
        <v>0</v>
      </c>
      <c r="W3" s="1">
        <v>0</v>
      </c>
      <c r="X3" s="1">
        <v>0</v>
      </c>
      <c r="Y3" s="10">
        <v>6</v>
      </c>
      <c r="Z3" s="5">
        <f t="shared" si="3"/>
        <v>31.86</v>
      </c>
      <c r="AA3" s="9">
        <v>18.21</v>
      </c>
      <c r="AB3" s="1">
        <v>0</v>
      </c>
      <c r="AC3" s="1">
        <v>0</v>
      </c>
      <c r="AD3" s="1">
        <v>0</v>
      </c>
      <c r="AE3" s="1">
        <v>0</v>
      </c>
      <c r="AF3" s="10">
        <v>2</v>
      </c>
      <c r="AG3" s="5">
        <f t="shared" si="4"/>
        <v>18.21</v>
      </c>
      <c r="AH3" s="9">
        <v>23.99</v>
      </c>
      <c r="AI3" s="1">
        <v>0</v>
      </c>
      <c r="AJ3" s="1">
        <v>0</v>
      </c>
      <c r="AK3" s="1">
        <v>0</v>
      </c>
      <c r="AL3" s="1">
        <v>0</v>
      </c>
      <c r="AM3" s="10">
        <v>1</v>
      </c>
      <c r="AN3" s="5">
        <f t="shared" si="5"/>
        <v>23.99</v>
      </c>
      <c r="AO3" s="9">
        <v>23.59</v>
      </c>
      <c r="AP3" s="1">
        <v>0</v>
      </c>
      <c r="AQ3" s="1">
        <v>0</v>
      </c>
      <c r="AR3" s="1">
        <v>0</v>
      </c>
      <c r="AS3" s="1">
        <v>0</v>
      </c>
      <c r="AT3" s="10">
        <v>1</v>
      </c>
      <c r="AU3" s="5">
        <f t="shared" si="6"/>
        <v>23.59</v>
      </c>
      <c r="AV3" s="7">
        <f t="shared" si="7"/>
        <v>153.75000000000003</v>
      </c>
      <c r="AW3" s="25">
        <f t="shared" si="8"/>
        <v>148.75</v>
      </c>
      <c r="AX3" s="25">
        <f t="shared" si="9"/>
        <v>5.0000000000000284</v>
      </c>
    </row>
    <row r="4" spans="1:50" ht="13.5" thickBot="1" x14ac:dyDescent="0.25">
      <c r="A4" s="1" t="s">
        <v>26</v>
      </c>
      <c r="B4" s="3" t="s">
        <v>27</v>
      </c>
      <c r="C4" s="2">
        <v>1</v>
      </c>
      <c r="D4" s="2">
        <v>3</v>
      </c>
      <c r="E4" s="2">
        <f t="shared" si="0"/>
        <v>29</v>
      </c>
      <c r="F4" s="8">
        <v>22.77</v>
      </c>
      <c r="G4" s="1">
        <v>2</v>
      </c>
      <c r="H4" s="1">
        <v>0</v>
      </c>
      <c r="I4" s="1">
        <v>0</v>
      </c>
      <c r="J4" s="1">
        <v>0</v>
      </c>
      <c r="K4" s="10">
        <v>5</v>
      </c>
      <c r="L4" s="5">
        <f t="shared" si="1"/>
        <v>32.769999999999996</v>
      </c>
      <c r="M4" s="27">
        <v>24.48</v>
      </c>
      <c r="N4" s="1">
        <v>3</v>
      </c>
      <c r="O4" s="1">
        <v>0</v>
      </c>
      <c r="P4" s="1">
        <v>0</v>
      </c>
      <c r="Q4" s="1">
        <v>0</v>
      </c>
      <c r="R4" s="10">
        <v>8</v>
      </c>
      <c r="S4" s="5">
        <f t="shared" si="2"/>
        <v>39.480000000000004</v>
      </c>
      <c r="T4" s="9">
        <v>24.03</v>
      </c>
      <c r="U4" s="1">
        <v>0</v>
      </c>
      <c r="V4" s="1">
        <v>0</v>
      </c>
      <c r="W4" s="1">
        <v>0</v>
      </c>
      <c r="X4" s="1">
        <v>0</v>
      </c>
      <c r="Y4" s="10">
        <v>1</v>
      </c>
      <c r="Z4" s="5">
        <f t="shared" si="3"/>
        <v>24.03</v>
      </c>
      <c r="AA4" s="9">
        <v>17.16</v>
      </c>
      <c r="AB4" s="1">
        <v>0</v>
      </c>
      <c r="AC4" s="1">
        <v>0</v>
      </c>
      <c r="AD4" s="1">
        <v>0</v>
      </c>
      <c r="AE4" s="1">
        <v>0</v>
      </c>
      <c r="AF4" s="10">
        <v>1</v>
      </c>
      <c r="AG4" s="5">
        <f t="shared" si="4"/>
        <v>17.16</v>
      </c>
      <c r="AH4" s="9">
        <v>26.25</v>
      </c>
      <c r="AI4" s="1">
        <v>1</v>
      </c>
      <c r="AJ4" s="1">
        <v>0</v>
      </c>
      <c r="AK4" s="1">
        <v>0</v>
      </c>
      <c r="AL4" s="1">
        <v>0</v>
      </c>
      <c r="AM4" s="10">
        <v>4</v>
      </c>
      <c r="AN4" s="5">
        <f t="shared" si="5"/>
        <v>31.25</v>
      </c>
      <c r="AO4" s="9">
        <v>25.74</v>
      </c>
      <c r="AP4" s="1">
        <v>2</v>
      </c>
      <c r="AQ4" s="1">
        <v>1</v>
      </c>
      <c r="AR4" s="1">
        <v>0</v>
      </c>
      <c r="AS4" s="1">
        <v>0</v>
      </c>
      <c r="AT4" s="10">
        <v>10</v>
      </c>
      <c r="AU4" s="5">
        <f t="shared" si="6"/>
        <v>45.739999999999995</v>
      </c>
      <c r="AV4" s="7">
        <f t="shared" si="7"/>
        <v>190.43</v>
      </c>
      <c r="AW4" s="25">
        <f t="shared" si="8"/>
        <v>140.43</v>
      </c>
      <c r="AX4" s="25">
        <f t="shared" si="9"/>
        <v>50</v>
      </c>
    </row>
    <row r="5" spans="1:50" ht="13.5" thickBot="1" x14ac:dyDescent="0.25">
      <c r="A5" s="1" t="s">
        <v>20</v>
      </c>
      <c r="B5" s="3" t="s">
        <v>21</v>
      </c>
      <c r="C5" s="2">
        <v>1</v>
      </c>
      <c r="D5" s="2">
        <v>4</v>
      </c>
      <c r="E5" s="2">
        <f t="shared" si="0"/>
        <v>32</v>
      </c>
      <c r="F5" s="8">
        <v>35.72</v>
      </c>
      <c r="G5" s="1">
        <v>0</v>
      </c>
      <c r="H5" s="1">
        <v>0</v>
      </c>
      <c r="I5" s="1">
        <v>0</v>
      </c>
      <c r="J5" s="1">
        <v>0</v>
      </c>
      <c r="K5" s="10">
        <v>7</v>
      </c>
      <c r="L5" s="5">
        <f t="shared" si="1"/>
        <v>35.72</v>
      </c>
      <c r="M5" s="27">
        <v>28.74</v>
      </c>
      <c r="N5" s="1">
        <v>1</v>
      </c>
      <c r="O5" s="1">
        <v>0</v>
      </c>
      <c r="P5" s="1">
        <v>0</v>
      </c>
      <c r="Q5" s="1">
        <v>0</v>
      </c>
      <c r="R5" s="10">
        <v>6</v>
      </c>
      <c r="S5" s="5">
        <f t="shared" si="2"/>
        <v>33.739999999999995</v>
      </c>
      <c r="T5" s="9">
        <v>26.87</v>
      </c>
      <c r="U5" s="1">
        <v>2</v>
      </c>
      <c r="V5" s="1">
        <v>0</v>
      </c>
      <c r="W5" s="1">
        <v>0</v>
      </c>
      <c r="X5" s="1">
        <v>0</v>
      </c>
      <c r="Y5" s="10">
        <v>7</v>
      </c>
      <c r="Z5" s="5">
        <f t="shared" si="3"/>
        <v>36.870000000000005</v>
      </c>
      <c r="AA5" s="9">
        <v>19.14</v>
      </c>
      <c r="AB5" s="1">
        <v>1</v>
      </c>
      <c r="AC5" s="1">
        <v>0</v>
      </c>
      <c r="AD5" s="1">
        <v>0</v>
      </c>
      <c r="AE5" s="1">
        <v>0</v>
      </c>
      <c r="AF5" s="10">
        <v>5</v>
      </c>
      <c r="AG5" s="5">
        <f t="shared" si="4"/>
        <v>24.14</v>
      </c>
      <c r="AH5" s="9">
        <v>30.34</v>
      </c>
      <c r="AI5" s="1">
        <v>0</v>
      </c>
      <c r="AJ5" s="1">
        <v>0</v>
      </c>
      <c r="AK5" s="1">
        <v>0</v>
      </c>
      <c r="AL5" s="1">
        <v>0</v>
      </c>
      <c r="AM5" s="10">
        <v>3</v>
      </c>
      <c r="AN5" s="5">
        <f t="shared" si="5"/>
        <v>30.34</v>
      </c>
      <c r="AO5" s="9">
        <v>31.21</v>
      </c>
      <c r="AP5" s="1">
        <v>0</v>
      </c>
      <c r="AQ5" s="1">
        <v>0</v>
      </c>
      <c r="AR5" s="1">
        <v>0</v>
      </c>
      <c r="AS5" s="1">
        <v>0</v>
      </c>
      <c r="AT5" s="10">
        <v>4</v>
      </c>
      <c r="AU5" s="5">
        <f t="shared" si="6"/>
        <v>31.21</v>
      </c>
      <c r="AV5" s="7">
        <f t="shared" si="7"/>
        <v>192.02</v>
      </c>
      <c r="AW5" s="25">
        <f t="shared" si="8"/>
        <v>172.02</v>
      </c>
      <c r="AX5" s="25">
        <f t="shared" si="9"/>
        <v>20</v>
      </c>
    </row>
    <row r="6" spans="1:50" ht="13.5" thickBot="1" x14ac:dyDescent="0.25">
      <c r="A6" s="1" t="s">
        <v>34</v>
      </c>
      <c r="B6" s="3" t="s">
        <v>35</v>
      </c>
      <c r="C6" s="2">
        <v>1</v>
      </c>
      <c r="D6" s="2">
        <v>5</v>
      </c>
      <c r="E6" s="2">
        <f t="shared" si="0"/>
        <v>32</v>
      </c>
      <c r="F6" s="8">
        <v>32.06</v>
      </c>
      <c r="G6" s="1">
        <v>0</v>
      </c>
      <c r="H6" s="1">
        <v>0</v>
      </c>
      <c r="I6" s="1">
        <v>0</v>
      </c>
      <c r="J6" s="1">
        <v>0</v>
      </c>
      <c r="K6" s="10">
        <v>4</v>
      </c>
      <c r="L6" s="5">
        <f t="shared" si="1"/>
        <v>32.06</v>
      </c>
      <c r="M6" s="27">
        <v>29.96</v>
      </c>
      <c r="N6" s="1">
        <v>0</v>
      </c>
      <c r="O6" s="1">
        <v>0</v>
      </c>
      <c r="P6" s="1">
        <v>0</v>
      </c>
      <c r="Q6" s="1">
        <v>0</v>
      </c>
      <c r="R6" s="10">
        <v>4</v>
      </c>
      <c r="S6" s="5">
        <f t="shared" si="2"/>
        <v>29.96</v>
      </c>
      <c r="T6" s="9">
        <v>29.22</v>
      </c>
      <c r="U6" s="1">
        <v>0</v>
      </c>
      <c r="V6" s="1">
        <v>0</v>
      </c>
      <c r="W6" s="1">
        <v>0</v>
      </c>
      <c r="X6" s="1">
        <v>0</v>
      </c>
      <c r="Y6" s="10">
        <v>4</v>
      </c>
      <c r="Z6" s="5">
        <f t="shared" si="3"/>
        <v>29.22</v>
      </c>
      <c r="AA6" s="9">
        <v>29.18</v>
      </c>
      <c r="AB6" s="1">
        <v>2</v>
      </c>
      <c r="AC6" s="1">
        <v>0</v>
      </c>
      <c r="AD6" s="1">
        <v>0</v>
      </c>
      <c r="AE6" s="1">
        <v>0</v>
      </c>
      <c r="AF6" s="10">
        <v>10</v>
      </c>
      <c r="AG6" s="5">
        <f t="shared" si="4"/>
        <v>39.18</v>
      </c>
      <c r="AH6" s="9">
        <v>32.19</v>
      </c>
      <c r="AI6" s="1">
        <v>0</v>
      </c>
      <c r="AJ6" s="1">
        <v>0</v>
      </c>
      <c r="AK6" s="1">
        <v>0</v>
      </c>
      <c r="AL6" s="1">
        <v>0</v>
      </c>
      <c r="AM6" s="10">
        <v>5</v>
      </c>
      <c r="AN6" s="5">
        <f t="shared" si="5"/>
        <v>32.19</v>
      </c>
      <c r="AO6" s="9">
        <v>32.74</v>
      </c>
      <c r="AP6" s="1">
        <v>0</v>
      </c>
      <c r="AQ6" s="1">
        <v>0</v>
      </c>
      <c r="AR6" s="1">
        <v>0</v>
      </c>
      <c r="AS6" s="1">
        <v>0</v>
      </c>
      <c r="AT6" s="10">
        <v>5</v>
      </c>
      <c r="AU6" s="5">
        <f t="shared" si="6"/>
        <v>32.74</v>
      </c>
      <c r="AV6" s="7">
        <f t="shared" si="7"/>
        <v>195.35000000000002</v>
      </c>
      <c r="AW6" s="25">
        <f t="shared" si="8"/>
        <v>185.35000000000002</v>
      </c>
      <c r="AX6" s="25">
        <f t="shared" si="9"/>
        <v>10</v>
      </c>
    </row>
    <row r="7" spans="1:50" ht="13.5" thickBot="1" x14ac:dyDescent="0.25">
      <c r="A7" s="1" t="s">
        <v>39</v>
      </c>
      <c r="B7" s="3" t="s">
        <v>21</v>
      </c>
      <c r="C7" s="2">
        <v>1</v>
      </c>
      <c r="D7" s="2">
        <v>6</v>
      </c>
      <c r="E7" s="2">
        <f t="shared" si="0"/>
        <v>33</v>
      </c>
      <c r="F7" s="8">
        <v>24.93</v>
      </c>
      <c r="G7" s="1">
        <v>1</v>
      </c>
      <c r="H7" s="1">
        <v>0</v>
      </c>
      <c r="I7" s="1">
        <v>0</v>
      </c>
      <c r="J7" s="1">
        <v>0</v>
      </c>
      <c r="K7" s="10">
        <v>2</v>
      </c>
      <c r="L7" s="5">
        <f t="shared" si="1"/>
        <v>29.93</v>
      </c>
      <c r="M7" s="27">
        <v>28.52</v>
      </c>
      <c r="N7" s="1">
        <v>1</v>
      </c>
      <c r="O7" s="1">
        <v>0</v>
      </c>
      <c r="P7" s="1">
        <v>0</v>
      </c>
      <c r="Q7" s="1">
        <v>0</v>
      </c>
      <c r="R7" s="10">
        <v>5</v>
      </c>
      <c r="S7" s="5">
        <f t="shared" si="2"/>
        <v>33.519999999999996</v>
      </c>
      <c r="T7" s="9">
        <v>26.38</v>
      </c>
      <c r="U7" s="1">
        <v>0</v>
      </c>
      <c r="V7" s="1">
        <v>0</v>
      </c>
      <c r="W7" s="1">
        <v>0</v>
      </c>
      <c r="X7" s="1">
        <v>0</v>
      </c>
      <c r="Y7" s="10">
        <v>3</v>
      </c>
      <c r="Z7" s="5">
        <f t="shared" si="3"/>
        <v>26.38</v>
      </c>
      <c r="AA7" s="9">
        <v>21.66</v>
      </c>
      <c r="AB7" s="1">
        <v>0</v>
      </c>
      <c r="AC7" s="1">
        <v>0</v>
      </c>
      <c r="AD7" s="1">
        <v>0</v>
      </c>
      <c r="AE7" s="1">
        <v>0</v>
      </c>
      <c r="AF7" s="10">
        <v>3</v>
      </c>
      <c r="AG7" s="5">
        <f t="shared" si="4"/>
        <v>21.66</v>
      </c>
      <c r="AH7" s="9">
        <v>37.29</v>
      </c>
      <c r="AI7" s="1">
        <v>1</v>
      </c>
      <c r="AJ7" s="1">
        <v>0</v>
      </c>
      <c r="AK7" s="1">
        <v>0</v>
      </c>
      <c r="AL7" s="1">
        <v>0</v>
      </c>
      <c r="AM7" s="10">
        <v>9</v>
      </c>
      <c r="AN7" s="5">
        <f t="shared" si="5"/>
        <v>42.29</v>
      </c>
      <c r="AO7" s="9">
        <v>26.97</v>
      </c>
      <c r="AP7" s="1">
        <v>2</v>
      </c>
      <c r="AQ7" s="1">
        <v>1</v>
      </c>
      <c r="AR7" s="1">
        <v>0</v>
      </c>
      <c r="AS7" s="1">
        <v>0</v>
      </c>
      <c r="AT7" s="10">
        <v>11</v>
      </c>
      <c r="AU7" s="5">
        <f t="shared" si="6"/>
        <v>46.97</v>
      </c>
      <c r="AV7" s="7">
        <f t="shared" si="7"/>
        <v>200.75</v>
      </c>
      <c r="AW7" s="25">
        <f t="shared" si="8"/>
        <v>165.75</v>
      </c>
      <c r="AX7" s="25">
        <f t="shared" si="9"/>
        <v>35</v>
      </c>
    </row>
    <row r="8" spans="1:50" ht="13.5" thickBot="1" x14ac:dyDescent="0.25">
      <c r="A8" s="1" t="s">
        <v>36</v>
      </c>
      <c r="B8" s="3" t="s">
        <v>21</v>
      </c>
      <c r="C8" s="2">
        <v>1</v>
      </c>
      <c r="D8" s="2">
        <v>7</v>
      </c>
      <c r="E8" s="2">
        <f t="shared" si="0"/>
        <v>37</v>
      </c>
      <c r="F8" s="8">
        <v>34.15</v>
      </c>
      <c r="G8" s="1">
        <v>0</v>
      </c>
      <c r="H8" s="1">
        <v>0</v>
      </c>
      <c r="I8" s="1">
        <v>0</v>
      </c>
      <c r="J8" s="1">
        <v>0</v>
      </c>
      <c r="K8" s="10">
        <v>6</v>
      </c>
      <c r="L8" s="5">
        <f t="shared" si="1"/>
        <v>34.15</v>
      </c>
      <c r="M8" s="27">
        <v>29.06</v>
      </c>
      <c r="N8" s="1">
        <v>0</v>
      </c>
      <c r="O8" s="1">
        <v>0</v>
      </c>
      <c r="P8" s="1">
        <v>0</v>
      </c>
      <c r="Q8" s="1">
        <v>0</v>
      </c>
      <c r="R8" s="10">
        <v>3</v>
      </c>
      <c r="S8" s="5">
        <f t="shared" si="2"/>
        <v>29.06</v>
      </c>
      <c r="T8" s="9">
        <v>33.71</v>
      </c>
      <c r="U8" s="1">
        <v>1</v>
      </c>
      <c r="V8" s="1">
        <v>0</v>
      </c>
      <c r="W8" s="1">
        <v>0</v>
      </c>
      <c r="X8" s="1">
        <v>0</v>
      </c>
      <c r="Y8" s="10">
        <v>8</v>
      </c>
      <c r="Z8" s="5">
        <f t="shared" si="3"/>
        <v>38.71</v>
      </c>
      <c r="AA8" s="9">
        <v>29.41</v>
      </c>
      <c r="AB8" s="1">
        <v>1</v>
      </c>
      <c r="AC8" s="1">
        <v>0</v>
      </c>
      <c r="AD8" s="1">
        <v>0</v>
      </c>
      <c r="AE8" s="1">
        <v>0</v>
      </c>
      <c r="AF8" s="10">
        <v>8</v>
      </c>
      <c r="AG8" s="5">
        <f t="shared" si="4"/>
        <v>34.409999999999997</v>
      </c>
      <c r="AH8" s="9">
        <v>33.96</v>
      </c>
      <c r="AI8" s="1">
        <v>0</v>
      </c>
      <c r="AJ8" s="1">
        <v>0</v>
      </c>
      <c r="AK8" s="1">
        <v>0</v>
      </c>
      <c r="AL8" s="1">
        <v>0</v>
      </c>
      <c r="AM8" s="10">
        <v>6</v>
      </c>
      <c r="AN8" s="5">
        <f t="shared" si="5"/>
        <v>33.96</v>
      </c>
      <c r="AO8" s="9">
        <v>32.909999999999997</v>
      </c>
      <c r="AP8" s="1">
        <v>0</v>
      </c>
      <c r="AQ8" s="1">
        <v>0</v>
      </c>
      <c r="AR8" s="1">
        <v>0</v>
      </c>
      <c r="AS8" s="1">
        <v>0</v>
      </c>
      <c r="AT8" s="10">
        <v>6</v>
      </c>
      <c r="AU8" s="5">
        <f t="shared" si="6"/>
        <v>32.909999999999997</v>
      </c>
      <c r="AV8" s="7">
        <f t="shared" si="7"/>
        <v>203.2</v>
      </c>
      <c r="AW8" s="25">
        <f t="shared" si="8"/>
        <v>193.20000000000002</v>
      </c>
      <c r="AX8" s="25">
        <f t="shared" si="9"/>
        <v>9.9999999999999716</v>
      </c>
    </row>
    <row r="9" spans="1:50" ht="13.5" thickBot="1" x14ac:dyDescent="0.25">
      <c r="A9" s="1" t="s">
        <v>24</v>
      </c>
      <c r="B9" s="3" t="s">
        <v>18</v>
      </c>
      <c r="C9" s="2">
        <v>1</v>
      </c>
      <c r="D9" s="2">
        <v>8</v>
      </c>
      <c r="E9" s="2">
        <f t="shared" si="0"/>
        <v>43</v>
      </c>
      <c r="F9" s="8">
        <v>30.29</v>
      </c>
      <c r="G9" s="1">
        <v>6</v>
      </c>
      <c r="H9" s="1">
        <v>0</v>
      </c>
      <c r="I9" s="1">
        <v>0</v>
      </c>
      <c r="J9" s="1">
        <v>0</v>
      </c>
      <c r="K9" s="10">
        <v>12</v>
      </c>
      <c r="L9" s="5">
        <f t="shared" si="1"/>
        <v>60.29</v>
      </c>
      <c r="M9" s="27">
        <v>35.409999999999997</v>
      </c>
      <c r="N9" s="1">
        <v>1</v>
      </c>
      <c r="O9" s="1">
        <v>0</v>
      </c>
      <c r="P9" s="1">
        <v>0</v>
      </c>
      <c r="Q9" s="1">
        <v>0</v>
      </c>
      <c r="R9" s="10">
        <v>9</v>
      </c>
      <c r="S9" s="5">
        <f t="shared" si="2"/>
        <v>40.409999999999997</v>
      </c>
      <c r="T9" s="9">
        <v>30.86</v>
      </c>
      <c r="U9" s="1">
        <v>0</v>
      </c>
      <c r="V9" s="1">
        <v>0</v>
      </c>
      <c r="W9" s="1">
        <v>0</v>
      </c>
      <c r="X9" s="1">
        <v>0</v>
      </c>
      <c r="Y9" s="10">
        <v>5</v>
      </c>
      <c r="Z9" s="5">
        <f t="shared" si="3"/>
        <v>30.86</v>
      </c>
      <c r="AA9" s="9">
        <v>23.76</v>
      </c>
      <c r="AB9" s="1">
        <v>1</v>
      </c>
      <c r="AC9" s="1">
        <v>0</v>
      </c>
      <c r="AD9" s="1">
        <v>0</v>
      </c>
      <c r="AE9" s="1">
        <v>0</v>
      </c>
      <c r="AF9" s="10">
        <v>6</v>
      </c>
      <c r="AG9" s="5">
        <f t="shared" si="4"/>
        <v>28.76</v>
      </c>
      <c r="AH9" s="9">
        <v>37.5</v>
      </c>
      <c r="AI9" s="1">
        <v>0</v>
      </c>
      <c r="AJ9" s="1">
        <v>0</v>
      </c>
      <c r="AK9" s="1">
        <v>0</v>
      </c>
      <c r="AL9" s="1">
        <v>0</v>
      </c>
      <c r="AM9" s="10">
        <v>8</v>
      </c>
      <c r="AN9" s="5">
        <f t="shared" si="5"/>
        <v>37.5</v>
      </c>
      <c r="AO9" s="9">
        <v>31.13</v>
      </c>
      <c r="AP9" s="1">
        <v>0</v>
      </c>
      <c r="AQ9" s="1">
        <v>0</v>
      </c>
      <c r="AR9" s="1">
        <v>0</v>
      </c>
      <c r="AS9" s="1">
        <v>0</v>
      </c>
      <c r="AT9" s="10">
        <v>3</v>
      </c>
      <c r="AU9" s="5">
        <f t="shared" si="6"/>
        <v>31.13</v>
      </c>
      <c r="AV9" s="7">
        <f t="shared" si="7"/>
        <v>228.95</v>
      </c>
      <c r="AW9" s="25">
        <f t="shared" si="8"/>
        <v>188.95</v>
      </c>
      <c r="AX9" s="25">
        <f t="shared" si="9"/>
        <v>40</v>
      </c>
    </row>
    <row r="10" spans="1:50" ht="13.5" thickBot="1" x14ac:dyDescent="0.25">
      <c r="A10" s="1" t="s">
        <v>31</v>
      </c>
      <c r="B10" s="3" t="s">
        <v>25</v>
      </c>
      <c r="C10" s="2">
        <v>1</v>
      </c>
      <c r="D10" s="2">
        <v>9</v>
      </c>
      <c r="E10" s="2">
        <f t="shared" si="0"/>
        <v>52</v>
      </c>
      <c r="F10" s="8">
        <v>32.25</v>
      </c>
      <c r="G10" s="1">
        <v>1</v>
      </c>
      <c r="H10" s="1">
        <v>0</v>
      </c>
      <c r="I10" s="1">
        <v>0</v>
      </c>
      <c r="J10" s="1">
        <v>0</v>
      </c>
      <c r="K10" s="10">
        <v>8</v>
      </c>
      <c r="L10" s="5">
        <f t="shared" si="1"/>
        <v>37.25</v>
      </c>
      <c r="M10" s="27">
        <v>29.1</v>
      </c>
      <c r="N10" s="1">
        <v>1</v>
      </c>
      <c r="O10" s="1">
        <v>0</v>
      </c>
      <c r="P10" s="1">
        <v>0</v>
      </c>
      <c r="Q10" s="1">
        <v>0</v>
      </c>
      <c r="R10" s="10">
        <v>7</v>
      </c>
      <c r="S10" s="5">
        <f t="shared" si="2"/>
        <v>34.1</v>
      </c>
      <c r="T10" s="9">
        <v>30.93</v>
      </c>
      <c r="U10" s="1">
        <v>2</v>
      </c>
      <c r="V10" s="1">
        <v>1</v>
      </c>
      <c r="W10" s="1">
        <v>0</v>
      </c>
      <c r="X10" s="1">
        <v>0</v>
      </c>
      <c r="Y10" s="10">
        <v>11</v>
      </c>
      <c r="Z10" s="5">
        <f t="shared" si="3"/>
        <v>50.93</v>
      </c>
      <c r="AA10" s="9">
        <v>22.84</v>
      </c>
      <c r="AB10" s="1">
        <v>2</v>
      </c>
      <c r="AC10" s="1">
        <v>0</v>
      </c>
      <c r="AD10" s="1">
        <v>0</v>
      </c>
      <c r="AE10" s="1">
        <v>0</v>
      </c>
      <c r="AF10" s="10">
        <v>7</v>
      </c>
      <c r="AG10" s="5">
        <f t="shared" si="4"/>
        <v>32.840000000000003</v>
      </c>
      <c r="AH10" s="9">
        <v>38.36</v>
      </c>
      <c r="AI10" s="1">
        <v>1</v>
      </c>
      <c r="AJ10" s="1">
        <v>0</v>
      </c>
      <c r="AK10" s="1">
        <v>0</v>
      </c>
      <c r="AL10" s="1">
        <v>0</v>
      </c>
      <c r="AM10" s="10">
        <v>11</v>
      </c>
      <c r="AN10" s="5">
        <f t="shared" si="5"/>
        <v>43.36</v>
      </c>
      <c r="AO10" s="9">
        <v>34.29</v>
      </c>
      <c r="AP10" s="1">
        <v>1</v>
      </c>
      <c r="AQ10" s="1">
        <v>0</v>
      </c>
      <c r="AR10" s="1">
        <v>0</v>
      </c>
      <c r="AS10" s="1">
        <v>0</v>
      </c>
      <c r="AT10" s="10">
        <v>8</v>
      </c>
      <c r="AU10" s="5">
        <f t="shared" si="6"/>
        <v>39.29</v>
      </c>
      <c r="AV10" s="7">
        <f t="shared" si="7"/>
        <v>237.77</v>
      </c>
      <c r="AW10" s="25">
        <f t="shared" si="8"/>
        <v>187.77</v>
      </c>
      <c r="AX10" s="25">
        <f t="shared" si="9"/>
        <v>50</v>
      </c>
    </row>
    <row r="11" spans="1:50" ht="13.5" thickBot="1" x14ac:dyDescent="0.25">
      <c r="A11" s="1" t="s">
        <v>30</v>
      </c>
      <c r="B11" s="3" t="s">
        <v>29</v>
      </c>
      <c r="C11" s="2">
        <v>1</v>
      </c>
      <c r="D11" s="2">
        <v>10</v>
      </c>
      <c r="E11" s="2">
        <f t="shared" si="0"/>
        <v>57</v>
      </c>
      <c r="F11" s="8">
        <v>46.75</v>
      </c>
      <c r="G11" s="1">
        <v>0</v>
      </c>
      <c r="H11" s="1">
        <v>0</v>
      </c>
      <c r="I11" s="1">
        <v>0</v>
      </c>
      <c r="J11" s="1">
        <v>0</v>
      </c>
      <c r="K11" s="10">
        <v>11</v>
      </c>
      <c r="L11" s="5">
        <f t="shared" si="1"/>
        <v>46.75</v>
      </c>
      <c r="M11" s="27">
        <v>32.51</v>
      </c>
      <c r="N11" s="1">
        <v>2</v>
      </c>
      <c r="O11" s="1">
        <v>0</v>
      </c>
      <c r="P11" s="1">
        <v>0</v>
      </c>
      <c r="Q11" s="1">
        <v>0</v>
      </c>
      <c r="R11" s="10">
        <v>10</v>
      </c>
      <c r="S11" s="5">
        <f t="shared" si="2"/>
        <v>42.51</v>
      </c>
      <c r="T11" s="9">
        <v>43.94</v>
      </c>
      <c r="U11" s="1">
        <v>0</v>
      </c>
      <c r="V11" s="1">
        <v>0</v>
      </c>
      <c r="W11" s="1">
        <v>0</v>
      </c>
      <c r="X11" s="1">
        <v>0</v>
      </c>
      <c r="Y11" s="10">
        <v>10</v>
      </c>
      <c r="Z11" s="5">
        <f t="shared" si="3"/>
        <v>43.94</v>
      </c>
      <c r="AA11" s="9">
        <v>29.99</v>
      </c>
      <c r="AB11" s="1">
        <v>1</v>
      </c>
      <c r="AC11" s="1">
        <v>0</v>
      </c>
      <c r="AD11" s="1">
        <v>0</v>
      </c>
      <c r="AE11" s="1">
        <v>0</v>
      </c>
      <c r="AF11" s="10">
        <v>9</v>
      </c>
      <c r="AG11" s="5">
        <f t="shared" si="4"/>
        <v>34.989999999999995</v>
      </c>
      <c r="AH11" s="9">
        <v>42.62</v>
      </c>
      <c r="AI11" s="1">
        <v>0</v>
      </c>
      <c r="AJ11" s="1">
        <v>0</v>
      </c>
      <c r="AK11" s="1">
        <v>0</v>
      </c>
      <c r="AL11" s="1">
        <v>0</v>
      </c>
      <c r="AM11" s="10">
        <v>10</v>
      </c>
      <c r="AN11" s="5">
        <f t="shared" si="5"/>
        <v>42.62</v>
      </c>
      <c r="AO11" s="9">
        <v>36.909999999999997</v>
      </c>
      <c r="AP11" s="1">
        <v>0</v>
      </c>
      <c r="AQ11" s="1">
        <v>0</v>
      </c>
      <c r="AR11" s="1">
        <v>0</v>
      </c>
      <c r="AS11" s="1">
        <v>0</v>
      </c>
      <c r="AT11" s="10">
        <v>7</v>
      </c>
      <c r="AU11" s="5">
        <f t="shared" si="6"/>
        <v>36.909999999999997</v>
      </c>
      <c r="AV11" s="7">
        <f t="shared" si="7"/>
        <v>247.72</v>
      </c>
      <c r="AW11" s="25">
        <f t="shared" si="8"/>
        <v>232.71999999999997</v>
      </c>
      <c r="AX11" s="25">
        <f t="shared" si="9"/>
        <v>15.000000000000028</v>
      </c>
    </row>
    <row r="12" spans="1:50" ht="13.5" thickBot="1" x14ac:dyDescent="0.25">
      <c r="A12" s="1" t="s">
        <v>22</v>
      </c>
      <c r="B12" s="3" t="s">
        <v>23</v>
      </c>
      <c r="C12" s="2">
        <v>1</v>
      </c>
      <c r="D12" s="2">
        <v>11</v>
      </c>
      <c r="E12" s="2">
        <f t="shared" si="0"/>
        <v>63</v>
      </c>
      <c r="F12" s="8">
        <v>36.299999999999997</v>
      </c>
      <c r="G12" s="1">
        <v>1</v>
      </c>
      <c r="H12" s="1">
        <v>0</v>
      </c>
      <c r="I12" s="1">
        <v>0</v>
      </c>
      <c r="J12" s="1">
        <v>0</v>
      </c>
      <c r="K12" s="10">
        <v>10</v>
      </c>
      <c r="L12" s="5">
        <f t="shared" si="1"/>
        <v>41.3</v>
      </c>
      <c r="M12" s="27">
        <v>39.5</v>
      </c>
      <c r="N12" s="1">
        <v>2</v>
      </c>
      <c r="O12" s="1">
        <v>0</v>
      </c>
      <c r="P12" s="1">
        <v>0</v>
      </c>
      <c r="Q12" s="1">
        <v>0</v>
      </c>
      <c r="R12" s="10">
        <v>12</v>
      </c>
      <c r="S12" s="5">
        <f t="shared" si="2"/>
        <v>49.5</v>
      </c>
      <c r="T12" s="9">
        <v>38.049999999999997</v>
      </c>
      <c r="U12" s="1">
        <v>1</v>
      </c>
      <c r="V12" s="1">
        <v>0</v>
      </c>
      <c r="W12" s="1">
        <v>0</v>
      </c>
      <c r="X12" s="1">
        <v>0</v>
      </c>
      <c r="Y12" s="10">
        <v>9</v>
      </c>
      <c r="Z12" s="5">
        <f t="shared" si="3"/>
        <v>43.05</v>
      </c>
      <c r="AA12" s="9">
        <v>41.23</v>
      </c>
      <c r="AB12" s="1">
        <v>5</v>
      </c>
      <c r="AC12" s="1">
        <v>0</v>
      </c>
      <c r="AD12" s="1">
        <v>0</v>
      </c>
      <c r="AE12" s="1">
        <v>0</v>
      </c>
      <c r="AF12" s="10">
        <v>13</v>
      </c>
      <c r="AG12" s="5">
        <f t="shared" si="4"/>
        <v>66.22999999999999</v>
      </c>
      <c r="AH12" s="9">
        <v>36.15</v>
      </c>
      <c r="AI12" s="1">
        <v>0</v>
      </c>
      <c r="AJ12" s="1">
        <v>0</v>
      </c>
      <c r="AK12" s="1">
        <v>0</v>
      </c>
      <c r="AL12" s="1">
        <v>0</v>
      </c>
      <c r="AM12" s="10">
        <v>7</v>
      </c>
      <c r="AN12" s="5">
        <f t="shared" si="5"/>
        <v>36.15</v>
      </c>
      <c r="AO12" s="9">
        <v>48.66</v>
      </c>
      <c r="AP12" s="1">
        <v>0</v>
      </c>
      <c r="AQ12" s="1">
        <v>0</v>
      </c>
      <c r="AR12" s="1">
        <v>0</v>
      </c>
      <c r="AS12" s="1">
        <v>0</v>
      </c>
      <c r="AT12" s="10">
        <v>12</v>
      </c>
      <c r="AU12" s="5">
        <f t="shared" si="6"/>
        <v>48.66</v>
      </c>
      <c r="AV12" s="7">
        <f t="shared" si="7"/>
        <v>284.89</v>
      </c>
      <c r="AW12" s="25">
        <f t="shared" si="8"/>
        <v>239.89</v>
      </c>
      <c r="AX12" s="25">
        <f t="shared" si="9"/>
        <v>45</v>
      </c>
    </row>
    <row r="13" spans="1:50" ht="13.5" thickBot="1" x14ac:dyDescent="0.25">
      <c r="A13" s="1" t="s">
        <v>32</v>
      </c>
      <c r="B13" s="3" t="s">
        <v>33</v>
      </c>
      <c r="C13" s="2">
        <v>1</v>
      </c>
      <c r="D13" s="2">
        <v>12</v>
      </c>
      <c r="E13" s="2">
        <f t="shared" si="0"/>
        <v>65</v>
      </c>
      <c r="F13" s="8">
        <v>39.01</v>
      </c>
      <c r="G13" s="1">
        <v>0</v>
      </c>
      <c r="H13" s="1">
        <v>0</v>
      </c>
      <c r="I13" s="1">
        <v>0</v>
      </c>
      <c r="J13" s="1">
        <v>0</v>
      </c>
      <c r="K13" s="10">
        <v>9</v>
      </c>
      <c r="L13" s="5">
        <f t="shared" si="1"/>
        <v>39.01</v>
      </c>
      <c r="M13" s="27">
        <v>44.96</v>
      </c>
      <c r="N13" s="1">
        <v>0</v>
      </c>
      <c r="O13" s="1">
        <v>0</v>
      </c>
      <c r="P13" s="1">
        <v>0</v>
      </c>
      <c r="Q13" s="1">
        <v>0</v>
      </c>
      <c r="R13" s="10">
        <v>11</v>
      </c>
      <c r="S13" s="5">
        <f t="shared" si="2"/>
        <v>44.96</v>
      </c>
      <c r="T13" s="9">
        <v>51.95</v>
      </c>
      <c r="U13" s="1">
        <v>2</v>
      </c>
      <c r="V13" s="1">
        <v>0</v>
      </c>
      <c r="W13" s="1">
        <v>0</v>
      </c>
      <c r="X13" s="1">
        <v>0</v>
      </c>
      <c r="Y13" s="10">
        <v>12</v>
      </c>
      <c r="Z13" s="5">
        <f t="shared" si="3"/>
        <v>61.95</v>
      </c>
      <c r="AA13" s="9">
        <v>46.72</v>
      </c>
      <c r="AB13" s="1">
        <v>2</v>
      </c>
      <c r="AC13" s="1">
        <v>0</v>
      </c>
      <c r="AD13" s="1">
        <v>0</v>
      </c>
      <c r="AE13" s="1">
        <v>0</v>
      </c>
      <c r="AF13" s="10">
        <v>12</v>
      </c>
      <c r="AG13" s="5">
        <f t="shared" si="4"/>
        <v>56.72</v>
      </c>
      <c r="AH13" s="9">
        <v>84.65</v>
      </c>
      <c r="AI13" s="1">
        <v>0</v>
      </c>
      <c r="AJ13" s="1">
        <v>0</v>
      </c>
      <c r="AK13" s="1">
        <v>0</v>
      </c>
      <c r="AL13" s="1">
        <v>0</v>
      </c>
      <c r="AM13" s="10">
        <v>12</v>
      </c>
      <c r="AN13" s="5">
        <f t="shared" si="5"/>
        <v>84.65</v>
      </c>
      <c r="AO13" s="9">
        <v>42.13</v>
      </c>
      <c r="AP13" s="1">
        <v>0</v>
      </c>
      <c r="AQ13" s="1">
        <v>0</v>
      </c>
      <c r="AR13" s="1">
        <v>0</v>
      </c>
      <c r="AS13" s="1">
        <v>0</v>
      </c>
      <c r="AT13" s="10">
        <v>9</v>
      </c>
      <c r="AU13" s="5">
        <f t="shared" si="6"/>
        <v>42.13</v>
      </c>
      <c r="AV13" s="7">
        <f t="shared" si="7"/>
        <v>329.42</v>
      </c>
      <c r="AW13" s="25">
        <f t="shared" si="8"/>
        <v>309.41999999999996</v>
      </c>
      <c r="AX13" s="25">
        <f t="shared" si="9"/>
        <v>20.000000000000057</v>
      </c>
    </row>
    <row r="14" spans="1:50" ht="13.5" thickBot="1" x14ac:dyDescent="0.25">
      <c r="A14" s="1" t="s">
        <v>40</v>
      </c>
      <c r="B14" s="3" t="s">
        <v>28</v>
      </c>
      <c r="C14" s="2">
        <v>1</v>
      </c>
      <c r="D14" s="2">
        <v>13</v>
      </c>
      <c r="E14" s="2">
        <f t="shared" si="0"/>
        <v>76</v>
      </c>
      <c r="F14" s="8">
        <v>999.99</v>
      </c>
      <c r="G14" s="1">
        <v>0</v>
      </c>
      <c r="H14" s="1">
        <v>0</v>
      </c>
      <c r="I14" s="1">
        <v>0</v>
      </c>
      <c r="J14" s="1">
        <v>0</v>
      </c>
      <c r="K14" s="10">
        <v>13</v>
      </c>
      <c r="L14" s="5">
        <f t="shared" si="1"/>
        <v>999.99</v>
      </c>
      <c r="M14" s="27">
        <v>65.88</v>
      </c>
      <c r="N14" s="1">
        <v>1</v>
      </c>
      <c r="O14" s="1">
        <v>1</v>
      </c>
      <c r="P14" s="1">
        <v>0</v>
      </c>
      <c r="Q14" s="1">
        <v>0</v>
      </c>
      <c r="R14" s="10">
        <v>13</v>
      </c>
      <c r="S14" s="5">
        <f t="shared" si="2"/>
        <v>80.88</v>
      </c>
      <c r="T14" s="9">
        <v>51.89</v>
      </c>
      <c r="U14" s="1">
        <v>1</v>
      </c>
      <c r="V14" s="1">
        <v>1</v>
      </c>
      <c r="W14" s="1">
        <v>0</v>
      </c>
      <c r="X14" s="1">
        <v>0</v>
      </c>
      <c r="Y14" s="10">
        <v>13</v>
      </c>
      <c r="Z14" s="5">
        <f t="shared" si="3"/>
        <v>66.89</v>
      </c>
      <c r="AA14" s="9">
        <v>40.020000000000003</v>
      </c>
      <c r="AB14" s="1">
        <v>1</v>
      </c>
      <c r="AC14" s="1">
        <v>0</v>
      </c>
      <c r="AD14" s="1">
        <v>0</v>
      </c>
      <c r="AE14" s="1">
        <v>0</v>
      </c>
      <c r="AF14" s="10">
        <v>11</v>
      </c>
      <c r="AG14" s="5">
        <f t="shared" si="4"/>
        <v>45.02</v>
      </c>
      <c r="AH14" s="9">
        <v>75.150000000000006</v>
      </c>
      <c r="AI14" s="1">
        <v>4</v>
      </c>
      <c r="AJ14" s="1">
        <v>0</v>
      </c>
      <c r="AK14" s="1">
        <v>0</v>
      </c>
      <c r="AL14" s="1">
        <v>0</v>
      </c>
      <c r="AM14" s="10">
        <v>13</v>
      </c>
      <c r="AN14" s="5">
        <f t="shared" si="5"/>
        <v>95.15</v>
      </c>
      <c r="AO14" s="9">
        <v>71.83</v>
      </c>
      <c r="AP14" s="1">
        <v>2</v>
      </c>
      <c r="AQ14" s="1">
        <v>0</v>
      </c>
      <c r="AR14" s="1">
        <v>0</v>
      </c>
      <c r="AS14" s="1">
        <v>0</v>
      </c>
      <c r="AT14" s="10">
        <v>13</v>
      </c>
      <c r="AU14" s="5">
        <f t="shared" si="6"/>
        <v>81.83</v>
      </c>
      <c r="AV14" s="7">
        <f t="shared" si="7"/>
        <v>1369.76</v>
      </c>
      <c r="AW14" s="25">
        <f t="shared" si="8"/>
        <v>1304.76</v>
      </c>
      <c r="AX14" s="25">
        <f t="shared" si="9"/>
        <v>65</v>
      </c>
    </row>
  </sheetData>
  <phoneticPr fontId="0" type="noConversion"/>
  <pageMargins left="0.75" right="0.75" top="1" bottom="1" header="0.5" footer="0.5"/>
  <pageSetup orientation="portrait" horizontalDpi="4294967293" verticalDpi="429496729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</dc:creator>
  <cp:lastModifiedBy>Matthew Martin</cp:lastModifiedBy>
  <dcterms:created xsi:type="dcterms:W3CDTF">2011-09-06T18:50:39Z</dcterms:created>
  <dcterms:modified xsi:type="dcterms:W3CDTF">2015-08-20T01:50:20Z</dcterms:modified>
</cp:coreProperties>
</file>